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activeTab="3"/>
  </bookViews>
  <sheets>
    <sheet name="2014" sheetId="1" r:id="rId1"/>
    <sheet name="2015" sheetId="2" r:id="rId2"/>
    <sheet name="ОБОРОТНО-САЛЬДОВАЯ ВЕДОМОСТЬ" sheetId="3" r:id="rId3"/>
    <sheet name="Лист1" sheetId="4" r:id="rId4"/>
  </sheets>
  <calcPr calcId="124519" iterateDelta="1E-4"/>
</workbook>
</file>

<file path=xl/calcChain.xml><?xml version="1.0" encoding="utf-8"?>
<calcChain xmlns="http://schemas.openxmlformats.org/spreadsheetml/2006/main">
  <c r="E38" i="4"/>
  <c r="G38"/>
  <c r="N27" i="3"/>
  <c r="M27"/>
  <c r="L27"/>
  <c r="K27"/>
  <c r="J27"/>
  <c r="I27"/>
  <c r="H27"/>
  <c r="G27"/>
  <c r="F27"/>
  <c r="E27"/>
  <c r="D27"/>
  <c r="C27"/>
  <c r="F32" i="2"/>
  <c r="E32"/>
  <c r="G12"/>
  <c r="G32" s="1"/>
  <c r="F13" i="1"/>
  <c r="D13"/>
</calcChain>
</file>

<file path=xl/sharedStrings.xml><?xml version="1.0" encoding="utf-8"?>
<sst xmlns="http://schemas.openxmlformats.org/spreadsheetml/2006/main" count="134" uniqueCount="93">
  <si>
    <t>Отчет финансово-хозяйственой деятельности ТСЖ "Орленок" за 2014 г.</t>
  </si>
  <si>
    <t>№ п/п</t>
  </si>
  <si>
    <t>Статьи</t>
  </si>
  <si>
    <t>Задолженностьт собственников на 01.01.2014.</t>
  </si>
  <si>
    <t>Начислено собственникам</t>
  </si>
  <si>
    <t>Поступило на расчетный счет</t>
  </si>
  <si>
    <t>Оплачено с расчетного счета</t>
  </si>
  <si>
    <t>Задолженность собтвенников на 01.01.2015 г.</t>
  </si>
  <si>
    <t>Задолженн. По расчетам с поставщиками на 01.01.2015 г.</t>
  </si>
  <si>
    <t>Тепловая Энергия</t>
  </si>
  <si>
    <t>Холодная вода и Канализация</t>
  </si>
  <si>
    <t>Содержание жилья и Текущий ремонт</t>
  </si>
  <si>
    <t>Эксплутационные расходы</t>
  </si>
  <si>
    <t>Обслуж. внутридомового инженерного оборудования</t>
  </si>
  <si>
    <t>Текущий ремонт</t>
  </si>
  <si>
    <t>Прочие расходы</t>
  </si>
  <si>
    <t>Вывоз ТБО</t>
  </si>
  <si>
    <t>Поступило</t>
  </si>
  <si>
    <t>Израсходовано</t>
  </si>
  <si>
    <t>расчетный счет, банк</t>
  </si>
  <si>
    <t>Отчет финансово-хозяйственой дятельности ТСЖ "Орленок" за 2015 г.</t>
  </si>
  <si>
    <t>Задолженностьт собственников на 01.01.2015.</t>
  </si>
  <si>
    <t>Задолженность собтвенников на 01.01.2016 г.</t>
  </si>
  <si>
    <t>Задолженн. По расчетам с поставщиками на 01.01.2016 г.</t>
  </si>
  <si>
    <t>ВОДООТВЕДЕНИЕ</t>
  </si>
  <si>
    <t>ВОДООТВЕДЕНИЕ (ОДН)</t>
  </si>
  <si>
    <t>ВЫВОЗ КГО</t>
  </si>
  <si>
    <t>ГОР.ВОДА</t>
  </si>
  <si>
    <t>ГОР.ВОДА (ОДН)</t>
  </si>
  <si>
    <t>ОБСЛУЖИВАНИЕ РАСЧ. СЧЕТА</t>
  </si>
  <si>
    <t>ОТОПЛЕНИЕ</t>
  </si>
  <si>
    <t>РАСЧ.-КАСС. ОБСЛУЖИВАНИЕ</t>
  </si>
  <si>
    <t>СОДЕРЖАНИЕ ЖИЛЬЯ</t>
  </si>
  <si>
    <t>уборка снега</t>
  </si>
  <si>
    <t>садовник</t>
  </si>
  <si>
    <t>замена конализационных труб подвале</t>
  </si>
  <si>
    <t>програмное обеспичение</t>
  </si>
  <si>
    <t>ревизия эл сч .замена осв приборов</t>
  </si>
  <si>
    <t>материалы для ремонта крыши подвала замены задвижек</t>
  </si>
  <si>
    <t>опресовка промывка замен задвижек</t>
  </si>
  <si>
    <t>сварочеые работы</t>
  </si>
  <si>
    <t>крыша ремонт</t>
  </si>
  <si>
    <t>плотник</t>
  </si>
  <si>
    <t>уборка подвалов</t>
  </si>
  <si>
    <t>з/п согл штатного расписания</t>
  </si>
  <si>
    <t>2 статья налоги</t>
  </si>
  <si>
    <t>областной центр дизенфекции</t>
  </si>
  <si>
    <t>ооо сервис обсл счетчиков</t>
  </si>
  <si>
    <t>ТБО</t>
  </si>
  <si>
    <t>ХОЛ.ВОДА</t>
  </si>
  <si>
    <t>ХОЛ.ВОДА (ОДН)</t>
  </si>
  <si>
    <t>ЭЛ.ЭНЕРГИЯ (ОДН)</t>
  </si>
  <si>
    <t>остаток на 01,01,2015г</t>
  </si>
  <si>
    <t>остаток на 31,12,2015г</t>
  </si>
  <si>
    <t>ОБОРОТНО-САЛЬДОВАЯ ВЕДОМОСТЬ ПО ЛС
   Организация:           ТСЖ и ЖСК
  Подразделение:         ТСЖ "ОРЛЕНОК" (ЧЕМСКАЯ 36)
  Поставщики:            ВСЕ
  Услуги:                ВСЕ
  Расчетные предприятия: ВCE
  Дома:                  ВСЕ
  Пользователь:          ИВАННИКОВА ЕКАТЕРИНА АНАТОЛЬЕВНА
  Отчет получен:         29/01/2016 13:29
  Период:                Январь   2015 - Декабрь  2015
  РП - только подразделения балансодержателя
  Тип помещений:         Жилые</t>
  </si>
  <si>
    <t>№   пом.</t>
  </si>
  <si>
    <t>Услуги</t>
  </si>
  <si>
    <t>Сальдо входящее ("Д" - долг, "П" - переплата)</t>
  </si>
  <si>
    <t>Начисление    полное</t>
  </si>
  <si>
    <t>Скидка,   учтённая в данном месяце</t>
  </si>
  <si>
    <t>Возврат за   недопоставку услуг</t>
  </si>
  <si>
    <t>Субсидия, учтённая в данном месяце</t>
  </si>
  <si>
    <t>Дотации</t>
  </si>
  <si>
    <t>Прочие   перерасчёты</t>
  </si>
  <si>
    <t>Начислено с  учётом скидок, субсидий и перерасчётов</t>
  </si>
  <si>
    <t>Оплата, учтённая в данном месяце</t>
  </si>
  <si>
    <t>Корректи  ровка сальдо</t>
  </si>
  <si>
    <t>К оплате</t>
  </si>
  <si>
    <t>Сальдо исходящее ("Д" - долг, "П" - переплата)</t>
  </si>
  <si>
    <t>Отчет финансово-хозяйственой дятельности ТСЖ "Орленок" за 2016 г.</t>
  </si>
  <si>
    <t xml:space="preserve">РАСЧ. КАСС ОБСЛУЖИВАНИЕ </t>
  </si>
  <si>
    <t>таблиски на дом</t>
  </si>
  <si>
    <t xml:space="preserve">оплата орс </t>
  </si>
  <si>
    <t>возврат денежных средств</t>
  </si>
  <si>
    <t>приобретение материалов и инструментов</t>
  </si>
  <si>
    <t>судебные приставы</t>
  </si>
  <si>
    <t>центр пирант(пожарка)</t>
  </si>
  <si>
    <t>краска</t>
  </si>
  <si>
    <t>з/п штатного расписания</t>
  </si>
  <si>
    <t>з/п садовник</t>
  </si>
  <si>
    <t>очистка снега крыша ,сосульки</t>
  </si>
  <si>
    <t>ремонт крыши</t>
  </si>
  <si>
    <t>непр. Расходы п6,п7,п10,п5</t>
  </si>
  <si>
    <t>гермметизация ввода п2,п7,</t>
  </si>
  <si>
    <t>подготовка к отопительному сезону</t>
  </si>
  <si>
    <t>подоходный налог</t>
  </si>
  <si>
    <t>натариус</t>
  </si>
  <si>
    <t>ооо сервис обслуживние обшедомавых приборов учета</t>
  </si>
  <si>
    <t>уборка снега,механизированная</t>
  </si>
  <si>
    <t>обороты по банку (сиэко возврат средств при изменении получателя)</t>
  </si>
  <si>
    <t>чужие зачисления ,антена</t>
  </si>
  <si>
    <t>остаток на 01.01.2016г        141178</t>
  </si>
  <si>
    <t>остаток на 01.01.2017г                   23763</t>
  </si>
</sst>
</file>

<file path=xl/styles.xml><?xml version="1.0" encoding="utf-8"?>
<styleSheet xmlns="http://schemas.openxmlformats.org/spreadsheetml/2006/main">
  <fonts count="13">
    <font>
      <sz val="11"/>
      <color rgb="FF000000"/>
      <name val="Calibri"/>
      <family val="2"/>
      <charset val="204"/>
    </font>
    <font>
      <b/>
      <sz val="18"/>
      <color rgb="FF000000"/>
      <name val="Calibri"/>
      <family val="2"/>
      <charset val="204"/>
    </font>
    <font>
      <b/>
      <sz val="10"/>
      <color rgb="FF000000"/>
      <name val="Calibri"/>
      <family val="2"/>
      <charset val="204"/>
    </font>
    <font>
      <b/>
      <sz val="22"/>
      <color rgb="FF000000"/>
      <name val="Calibri"/>
      <family val="2"/>
      <charset val="204"/>
    </font>
    <font>
      <b/>
      <sz val="9"/>
      <color rgb="FF000000"/>
      <name val="Calibri"/>
      <family val="2"/>
      <charset val="204"/>
    </font>
    <font>
      <sz val="1"/>
      <color rgb="FF000000"/>
      <name val="Times New Roman"/>
      <family val="1"/>
      <charset val="204"/>
    </font>
    <font>
      <b/>
      <sz val="12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b/>
      <sz val="13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b/>
      <sz val="15.5"/>
      <color rgb="FF000000"/>
      <name val="Calibri"/>
      <family val="2"/>
      <charset val="204"/>
    </font>
    <font>
      <b/>
      <sz val="12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6" fillId="0" borderId="3" xfId="0" applyFont="1" applyBorder="1" applyAlignment="1">
      <alignment horizontal="center" wrapText="1"/>
    </xf>
    <xf numFmtId="0" fontId="6" fillId="0" borderId="3" xfId="0" applyFont="1" applyBorder="1" applyAlignment="1">
      <alignment horizontal="right" wrapText="1"/>
    </xf>
    <xf numFmtId="0" fontId="7" fillId="0" borderId="3" xfId="0" applyFont="1" applyBorder="1" applyAlignment="1">
      <alignment horizontal="center" wrapText="1"/>
    </xf>
    <xf numFmtId="0" fontId="8" fillId="0" borderId="3" xfId="0" applyFont="1" applyBorder="1" applyAlignment="1">
      <alignment wrapText="1"/>
    </xf>
    <xf numFmtId="4" fontId="6" fillId="0" borderId="3" xfId="0" applyNumberFormat="1" applyFont="1" applyBorder="1" applyAlignment="1">
      <alignment horizontal="center" wrapText="1"/>
    </xf>
    <xf numFmtId="4" fontId="7" fillId="0" borderId="3" xfId="0" applyNumberFormat="1" applyFont="1" applyBorder="1" applyAlignment="1">
      <alignment horizontal="center" wrapText="1"/>
    </xf>
    <xf numFmtId="0" fontId="9" fillId="0" borderId="3" xfId="0" applyFont="1" applyBorder="1" applyAlignment="1">
      <alignment wrapText="1"/>
    </xf>
    <xf numFmtId="0" fontId="7" fillId="0" borderId="3" xfId="0" applyFont="1" applyBorder="1" applyAlignment="1">
      <alignment horizontal="right" wrapText="1"/>
    </xf>
    <xf numFmtId="14" fontId="6" fillId="0" borderId="3" xfId="0" applyNumberFormat="1" applyFont="1" applyBorder="1" applyAlignment="1">
      <alignment horizontal="right" wrapText="1"/>
    </xf>
    <xf numFmtId="0" fontId="0" fillId="0" borderId="0" xfId="0" applyAlignment="1">
      <alignment wrapText="1"/>
    </xf>
    <xf numFmtId="0" fontId="10" fillId="0" borderId="3" xfId="0" applyFont="1" applyBorder="1" applyAlignment="1">
      <alignment horizontal="right" wrapText="1"/>
    </xf>
    <xf numFmtId="0" fontId="0" fillId="0" borderId="5" xfId="0" applyBorder="1" applyAlignment="1"/>
    <xf numFmtId="0" fontId="11" fillId="0" borderId="3" xfId="0" applyFont="1" applyBorder="1" applyAlignment="1">
      <alignment horizontal="left" wrapText="1"/>
    </xf>
    <xf numFmtId="0" fontId="11" fillId="0" borderId="3" xfId="0" applyFont="1" applyBorder="1" applyAlignment="1">
      <alignment horizontal="right" wrapText="1"/>
    </xf>
    <xf numFmtId="0" fontId="11" fillId="0" borderId="3" xfId="0" applyFont="1" applyBorder="1" applyAlignment="1">
      <alignment horizontal="right"/>
    </xf>
    <xf numFmtId="4" fontId="11" fillId="0" borderId="3" xfId="0" applyNumberFormat="1" applyFont="1" applyBorder="1" applyAlignment="1">
      <alignment horizontal="right" wrapText="1"/>
    </xf>
    <xf numFmtId="0" fontId="11" fillId="0" borderId="3" xfId="0" applyFont="1" applyBorder="1" applyAlignment="1">
      <alignment wrapText="1"/>
    </xf>
    <xf numFmtId="14" fontId="11" fillId="0" borderId="3" xfId="0" applyNumberFormat="1" applyFont="1" applyBorder="1" applyAlignment="1">
      <alignment horizontal="right" wrapText="1"/>
    </xf>
    <xf numFmtId="0" fontId="11" fillId="0" borderId="3" xfId="0" applyFont="1" applyBorder="1"/>
    <xf numFmtId="4" fontId="11" fillId="0" borderId="3" xfId="0" applyNumberFormat="1" applyFont="1" applyBorder="1" applyAlignment="1">
      <alignment horizontal="center" wrapText="1"/>
    </xf>
    <xf numFmtId="0" fontId="11" fillId="0" borderId="0" xfId="0" applyFont="1"/>
    <xf numFmtId="0" fontId="0" fillId="0" borderId="3" xfId="0" applyFont="1" applyBorder="1" applyAlignment="1">
      <alignment horizontal="center" vertical="center" wrapText="1"/>
    </xf>
    <xf numFmtId="0" fontId="0" fillId="0" borderId="3" xfId="0" applyBorder="1"/>
    <xf numFmtId="0" fontId="12" fillId="0" borderId="3" xfId="0" applyFont="1" applyBorder="1"/>
    <xf numFmtId="0" fontId="11" fillId="0" borderId="3" xfId="0" applyNumberFormat="1" applyFont="1" applyBorder="1" applyAlignment="1">
      <alignment horizontal="right" wrapText="1"/>
    </xf>
    <xf numFmtId="0" fontId="11" fillId="0" borderId="6" xfId="0" applyFont="1" applyFill="1" applyBorder="1" applyAlignment="1">
      <alignment wrapText="1"/>
    </xf>
    <xf numFmtId="0" fontId="1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4" fontId="6" fillId="0" borderId="3" xfId="0" applyNumberFormat="1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4" fontId="11" fillId="0" borderId="7" xfId="0" applyNumberFormat="1" applyFont="1" applyFill="1" applyBorder="1" applyAlignment="1">
      <alignment horizontal="right" wrapText="1"/>
    </xf>
    <xf numFmtId="4" fontId="11" fillId="0" borderId="6" xfId="0" applyNumberFormat="1" applyFont="1" applyFill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workbookViewId="0">
      <selection activeCell="B21" sqref="B21"/>
    </sheetView>
  </sheetViews>
  <sheetFormatPr defaultRowHeight="15"/>
  <cols>
    <col min="1" max="1" width="3.85546875"/>
    <col min="2" max="2" width="42.7109375"/>
    <col min="3" max="3" width="12.28515625"/>
    <col min="4" max="4" width="12.7109375"/>
    <col min="5" max="5" width="13.28515625"/>
    <col min="6" max="6" width="14.85546875"/>
    <col min="7" max="7" width="14"/>
    <col min="8" max="8" width="16.5703125"/>
    <col min="9" max="1025" width="8.7109375"/>
  </cols>
  <sheetData>
    <row r="1" spans="1:9" ht="23.25">
      <c r="A1" s="32" t="s">
        <v>0</v>
      </c>
      <c r="B1" s="32"/>
      <c r="C1" s="32"/>
      <c r="D1" s="32"/>
      <c r="E1" s="32"/>
      <c r="F1" s="32"/>
      <c r="G1" s="32"/>
      <c r="H1" s="32"/>
    </row>
    <row r="2" spans="1:9" ht="54" customHeight="1">
      <c r="A2" s="1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  <c r="I2" s="5"/>
    </row>
    <row r="3" spans="1:9" ht="15.75">
      <c r="A3" s="6">
        <v>1</v>
      </c>
      <c r="B3" s="7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8">
        <v>8</v>
      </c>
      <c r="I3" s="5"/>
    </row>
    <row r="4" spans="1:9" ht="34.5" customHeight="1">
      <c r="A4" s="8">
        <v>1</v>
      </c>
      <c r="B4" s="9" t="s">
        <v>9</v>
      </c>
      <c r="C4" s="6">
        <v>279841.71999999997</v>
      </c>
      <c r="D4" s="10">
        <v>2310605.61</v>
      </c>
      <c r="E4" s="10">
        <v>2590447.33</v>
      </c>
      <c r="F4" s="10">
        <v>2590447.33</v>
      </c>
      <c r="G4" s="10">
        <v>439409.52</v>
      </c>
      <c r="H4" s="11">
        <v>0</v>
      </c>
      <c r="I4" s="5"/>
    </row>
    <row r="5" spans="1:9" ht="34.5" customHeight="1">
      <c r="A5" s="8">
        <v>2</v>
      </c>
      <c r="B5" s="9" t="s">
        <v>10</v>
      </c>
      <c r="C5" s="6">
        <v>166213.79</v>
      </c>
      <c r="D5" s="10">
        <v>537127.9</v>
      </c>
      <c r="E5" s="10">
        <v>612696.98</v>
      </c>
      <c r="F5" s="10">
        <v>612696.98</v>
      </c>
      <c r="G5" s="10">
        <v>90644.71</v>
      </c>
      <c r="H5" s="11">
        <v>0</v>
      </c>
      <c r="I5" s="5"/>
    </row>
    <row r="6" spans="1:9" ht="25.5" customHeight="1">
      <c r="A6" s="8">
        <v>3</v>
      </c>
      <c r="B6" s="9" t="s">
        <v>11</v>
      </c>
      <c r="C6" s="10">
        <v>609419.9</v>
      </c>
      <c r="D6" s="10">
        <v>1047919.06</v>
      </c>
      <c r="E6" s="10">
        <v>1265863</v>
      </c>
      <c r="F6" s="10">
        <v>1265863</v>
      </c>
      <c r="G6" s="10">
        <v>391475.96</v>
      </c>
      <c r="H6" s="12"/>
      <c r="I6" s="5"/>
    </row>
    <row r="7" spans="1:9" ht="31.5" customHeight="1">
      <c r="A7" s="12"/>
      <c r="B7" s="13" t="s">
        <v>12</v>
      </c>
      <c r="C7" s="12"/>
      <c r="D7" s="12"/>
      <c r="E7" s="12"/>
      <c r="F7" s="11">
        <v>1027278</v>
      </c>
      <c r="G7" s="12"/>
      <c r="H7" s="12"/>
      <c r="I7" s="5"/>
    </row>
    <row r="8" spans="1:9" ht="30.75" customHeight="1">
      <c r="A8" s="12"/>
      <c r="B8" s="13" t="s">
        <v>13</v>
      </c>
      <c r="C8" s="12"/>
      <c r="D8" s="12"/>
      <c r="E8" s="12"/>
      <c r="F8" s="11">
        <v>108535</v>
      </c>
      <c r="G8" s="12"/>
      <c r="H8" s="12"/>
      <c r="I8" s="5"/>
    </row>
    <row r="9" spans="1:9" ht="15.75" customHeight="1">
      <c r="A9" s="12"/>
      <c r="B9" s="13" t="s">
        <v>14</v>
      </c>
      <c r="C9" s="12"/>
      <c r="D9" s="12"/>
      <c r="E9" s="12"/>
      <c r="F9" s="11">
        <v>102147</v>
      </c>
      <c r="G9" s="12"/>
      <c r="H9" s="12"/>
      <c r="I9" s="5"/>
    </row>
    <row r="10" spans="1:9" ht="15.75" customHeight="1">
      <c r="A10" s="12"/>
      <c r="B10" s="13" t="s">
        <v>15</v>
      </c>
      <c r="C10" s="12"/>
      <c r="D10" s="12"/>
      <c r="E10" s="12"/>
      <c r="F10" s="11">
        <v>27903</v>
      </c>
      <c r="G10" s="12"/>
      <c r="H10" s="8">
        <v>0</v>
      </c>
      <c r="I10" s="5"/>
    </row>
    <row r="11" spans="1:9" ht="17.25" customHeight="1">
      <c r="A11" s="8">
        <v>4</v>
      </c>
      <c r="B11" s="9" t="s">
        <v>16</v>
      </c>
      <c r="C11" s="6">
        <v>6354.54</v>
      </c>
      <c r="D11" s="10">
        <v>141624.99</v>
      </c>
      <c r="E11" s="10">
        <v>147979.53</v>
      </c>
      <c r="F11" s="10">
        <v>147979.53</v>
      </c>
      <c r="G11" s="10">
        <v>0</v>
      </c>
      <c r="H11" s="12"/>
      <c r="I11" s="5"/>
    </row>
    <row r="12" spans="1:9" ht="15.75" customHeight="1">
      <c r="A12" s="12"/>
      <c r="B12" s="12"/>
      <c r="C12" s="14">
        <v>41640</v>
      </c>
      <c r="D12" s="33" t="s">
        <v>17</v>
      </c>
      <c r="E12" s="33"/>
      <c r="F12" s="34" t="s">
        <v>18</v>
      </c>
      <c r="G12" s="34"/>
      <c r="H12" s="14">
        <v>42005</v>
      </c>
      <c r="I12" s="15"/>
    </row>
    <row r="13" spans="1:9" ht="21">
      <c r="A13" s="13">
        <v>6</v>
      </c>
      <c r="B13" s="16" t="s">
        <v>19</v>
      </c>
      <c r="C13" s="10"/>
      <c r="D13" s="35">
        <f>SUM(E4:E11)</f>
        <v>4616986.8400000008</v>
      </c>
      <c r="E13" s="35"/>
      <c r="F13" s="35">
        <f>F11+F6+F5+F4</f>
        <v>4616986.84</v>
      </c>
      <c r="G13" s="35"/>
      <c r="H13" s="17">
        <v>0</v>
      </c>
      <c r="I13" s="15"/>
    </row>
  </sheetData>
  <mergeCells count="5">
    <mergeCell ref="A1:H1"/>
    <mergeCell ref="D12:E12"/>
    <mergeCell ref="F12:G12"/>
    <mergeCell ref="D13:E13"/>
    <mergeCell ref="F13:G13"/>
  </mergeCells>
  <pageMargins left="0.70833333333333304" right="0.70833333333333304" top="0.74791666666666701" bottom="0.74791666666666701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2"/>
  <sheetViews>
    <sheetView workbookViewId="0">
      <selection sqref="A1:H34"/>
    </sheetView>
  </sheetViews>
  <sheetFormatPr defaultRowHeight="15"/>
  <cols>
    <col min="1" max="1" width="8.7109375"/>
    <col min="2" max="2" width="41.42578125"/>
    <col min="3" max="3" width="22.85546875"/>
    <col min="4" max="4" width="13.140625"/>
    <col min="5" max="5" width="13.42578125"/>
    <col min="6" max="6" width="13.7109375"/>
    <col min="7" max="7" width="14.140625"/>
    <col min="8" max="8" width="22.85546875"/>
    <col min="9" max="1025" width="8.7109375"/>
  </cols>
  <sheetData>
    <row r="1" spans="1:8" ht="23.25">
      <c r="A1" s="32" t="s">
        <v>20</v>
      </c>
      <c r="B1" s="32"/>
      <c r="C1" s="32"/>
      <c r="D1" s="32"/>
      <c r="E1" s="32"/>
      <c r="F1" s="32"/>
      <c r="G1" s="32"/>
      <c r="H1" s="32"/>
    </row>
    <row r="2" spans="1:8" ht="54.75">
      <c r="A2" s="1" t="s">
        <v>1</v>
      </c>
      <c r="B2" s="2" t="s">
        <v>2</v>
      </c>
      <c r="C2" s="3" t="s">
        <v>21</v>
      </c>
      <c r="D2" s="3" t="s">
        <v>4</v>
      </c>
      <c r="E2" s="3" t="s">
        <v>5</v>
      </c>
      <c r="F2" s="3" t="s">
        <v>22</v>
      </c>
      <c r="G2" s="3" t="s">
        <v>6</v>
      </c>
      <c r="H2" s="4" t="s">
        <v>23</v>
      </c>
    </row>
    <row r="3" spans="1:8" ht="15.75">
      <c r="A3" s="6">
        <v>1</v>
      </c>
      <c r="B3" s="7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</row>
    <row r="4" spans="1:8" ht="19.350000000000001" customHeight="1">
      <c r="A4" s="8">
        <v>1</v>
      </c>
      <c r="B4" s="18" t="s">
        <v>24</v>
      </c>
      <c r="C4" s="19">
        <v>51024.78</v>
      </c>
      <c r="D4" s="19">
        <v>304542.99</v>
      </c>
      <c r="E4" s="20">
        <v>293189.87</v>
      </c>
      <c r="F4" s="20">
        <v>62377.9</v>
      </c>
      <c r="G4" s="20">
        <v>304542.99</v>
      </c>
      <c r="H4" s="19">
        <v>0</v>
      </c>
    </row>
    <row r="5" spans="1:8" ht="19.350000000000001" customHeight="1">
      <c r="A5" s="8">
        <v>2</v>
      </c>
      <c r="B5" s="18" t="s">
        <v>25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</row>
    <row r="6" spans="1:8" ht="19.350000000000001" customHeight="1">
      <c r="A6" s="8">
        <v>3</v>
      </c>
      <c r="B6" s="18" t="s">
        <v>26</v>
      </c>
      <c r="C6" s="19">
        <v>-11685.52</v>
      </c>
      <c r="D6" s="19">
        <v>65345.89</v>
      </c>
      <c r="E6" s="20">
        <v>60768.47</v>
      </c>
      <c r="F6" s="20">
        <v>-7108.1</v>
      </c>
      <c r="G6" s="20">
        <v>65345.89</v>
      </c>
      <c r="H6" s="19">
        <v>0</v>
      </c>
    </row>
    <row r="7" spans="1:8" ht="19.350000000000001" customHeight="1">
      <c r="A7" s="8">
        <v>4</v>
      </c>
      <c r="B7" s="18" t="s">
        <v>27</v>
      </c>
      <c r="C7" s="21">
        <v>174086.28</v>
      </c>
      <c r="D7" s="20">
        <v>1011668.35</v>
      </c>
      <c r="E7" s="20">
        <v>983625.2</v>
      </c>
      <c r="F7" s="20">
        <v>202129.43</v>
      </c>
      <c r="G7" s="20">
        <v>1097754.6299999999</v>
      </c>
      <c r="H7" s="21">
        <v>88000</v>
      </c>
    </row>
    <row r="8" spans="1:8" ht="19.350000000000001" customHeight="1">
      <c r="A8" s="8">
        <v>5</v>
      </c>
      <c r="B8" s="18" t="s">
        <v>28</v>
      </c>
      <c r="C8" s="21">
        <v>0</v>
      </c>
      <c r="D8" s="21">
        <v>27924.5</v>
      </c>
      <c r="E8" s="20">
        <v>26607.09</v>
      </c>
      <c r="F8" s="20">
        <v>1317.41</v>
      </c>
      <c r="G8" s="20">
        <v>27924.5</v>
      </c>
      <c r="H8" s="21">
        <v>0</v>
      </c>
    </row>
    <row r="9" spans="1:8" ht="19.350000000000001" customHeight="1">
      <c r="A9" s="8">
        <v>6</v>
      </c>
      <c r="B9" s="18" t="s">
        <v>29</v>
      </c>
      <c r="C9" s="21">
        <v>3246.11</v>
      </c>
      <c r="D9" s="21">
        <v>26820</v>
      </c>
      <c r="E9" s="20">
        <v>26382.74</v>
      </c>
      <c r="F9" s="20">
        <v>3683.37</v>
      </c>
      <c r="G9" s="20">
        <v>26820</v>
      </c>
      <c r="H9" s="19">
        <v>0</v>
      </c>
    </row>
    <row r="10" spans="1:8" ht="19.350000000000001" customHeight="1">
      <c r="A10" s="8">
        <v>7</v>
      </c>
      <c r="B10" s="18" t="s">
        <v>30</v>
      </c>
      <c r="C10" s="19">
        <v>265323.24</v>
      </c>
      <c r="D10" s="19">
        <v>1221406.8</v>
      </c>
      <c r="E10" s="20">
        <v>1260816.57</v>
      </c>
      <c r="F10" s="20">
        <v>225913.47</v>
      </c>
      <c r="G10" s="20">
        <v>1044906</v>
      </c>
      <c r="H10" s="19">
        <v>176500</v>
      </c>
    </row>
    <row r="11" spans="1:8" ht="19.350000000000001" customHeight="1">
      <c r="A11" s="8">
        <v>8</v>
      </c>
      <c r="B11" s="18" t="s">
        <v>31</v>
      </c>
      <c r="C11" s="19">
        <v>17509.61</v>
      </c>
      <c r="D11" s="19">
        <v>108815.06</v>
      </c>
      <c r="E11" s="20">
        <v>107100.78</v>
      </c>
      <c r="F11" s="20">
        <v>19223.89</v>
      </c>
      <c r="G11" s="20">
        <v>108815.06</v>
      </c>
      <c r="H11" s="19">
        <v>0</v>
      </c>
    </row>
    <row r="12" spans="1:8" ht="19.350000000000001" customHeight="1">
      <c r="A12" s="8">
        <v>9</v>
      </c>
      <c r="B12" s="18" t="s">
        <v>32</v>
      </c>
      <c r="C12" s="19">
        <v>274263.73</v>
      </c>
      <c r="D12" s="19">
        <v>1120214.8799999999</v>
      </c>
      <c r="E12" s="20">
        <v>1206904.06</v>
      </c>
      <c r="F12" s="20">
        <v>187574.55</v>
      </c>
      <c r="G12" s="21">
        <f>SUM(G13:G27)</f>
        <v>1504645.6199999999</v>
      </c>
      <c r="H12" s="19">
        <v>0</v>
      </c>
    </row>
    <row r="13" spans="1:8" ht="19.350000000000001" customHeight="1">
      <c r="A13" s="8"/>
      <c r="B13" s="18" t="s">
        <v>33</v>
      </c>
      <c r="C13" s="19"/>
      <c r="D13" s="19"/>
      <c r="E13" s="19"/>
      <c r="F13" s="19"/>
      <c r="G13" s="21">
        <v>41379</v>
      </c>
      <c r="H13" s="19"/>
    </row>
    <row r="14" spans="1:8" ht="19.350000000000001" customHeight="1">
      <c r="A14" s="8"/>
      <c r="B14" s="18" t="s">
        <v>34</v>
      </c>
      <c r="C14" s="19"/>
      <c r="D14" s="19"/>
      <c r="E14" s="19"/>
      <c r="F14" s="19"/>
      <c r="G14" s="21">
        <v>18390.8</v>
      </c>
      <c r="H14" s="19"/>
    </row>
    <row r="15" spans="1:8" ht="19.350000000000001" customHeight="1">
      <c r="A15" s="8"/>
      <c r="B15" s="18" t="s">
        <v>35</v>
      </c>
      <c r="C15" s="19"/>
      <c r="D15" s="19"/>
      <c r="E15" s="19"/>
      <c r="F15" s="19"/>
      <c r="G15" s="21">
        <v>45977.01</v>
      </c>
      <c r="H15" s="19"/>
    </row>
    <row r="16" spans="1:8" ht="19.350000000000001" customHeight="1">
      <c r="A16" s="8"/>
      <c r="B16" s="18" t="s">
        <v>36</v>
      </c>
      <c r="C16" s="19"/>
      <c r="D16" s="19"/>
      <c r="E16" s="19"/>
      <c r="F16" s="19"/>
      <c r="G16" s="21">
        <v>29885.06</v>
      </c>
      <c r="H16" s="19"/>
    </row>
    <row r="17" spans="1:9" ht="22.5" customHeight="1">
      <c r="A17" s="8"/>
      <c r="B17" s="18" t="s">
        <v>37</v>
      </c>
      <c r="C17" s="19"/>
      <c r="D17" s="19"/>
      <c r="E17" s="19"/>
      <c r="F17" s="19"/>
      <c r="G17" s="21">
        <v>14367.82</v>
      </c>
      <c r="H17" s="19"/>
    </row>
    <row r="18" spans="1:9" ht="32.85" customHeight="1">
      <c r="A18" s="8"/>
      <c r="B18" s="18" t="s">
        <v>38</v>
      </c>
      <c r="C18" s="19"/>
      <c r="D18" s="19"/>
      <c r="E18" s="19"/>
      <c r="F18" s="19"/>
      <c r="G18" s="21">
        <v>44873.68</v>
      </c>
      <c r="H18" s="19"/>
    </row>
    <row r="19" spans="1:9" ht="22.5" customHeight="1">
      <c r="A19" s="8"/>
      <c r="B19" s="18" t="s">
        <v>39</v>
      </c>
      <c r="C19" s="19"/>
      <c r="D19" s="19"/>
      <c r="E19" s="19"/>
      <c r="F19" s="19"/>
      <c r="G19" s="21">
        <v>68965.52</v>
      </c>
      <c r="H19" s="19"/>
    </row>
    <row r="20" spans="1:9" ht="22.5" customHeight="1">
      <c r="A20" s="8"/>
      <c r="B20" s="18" t="s">
        <v>40</v>
      </c>
      <c r="C20" s="19"/>
      <c r="D20" s="19"/>
      <c r="E20" s="19"/>
      <c r="F20" s="19"/>
      <c r="G20" s="21">
        <v>24137.93</v>
      </c>
      <c r="H20" s="19"/>
    </row>
    <row r="21" spans="1:9" ht="22.5" customHeight="1">
      <c r="A21" s="8"/>
      <c r="B21" s="18" t="s">
        <v>41</v>
      </c>
      <c r="C21" s="19"/>
      <c r="D21" s="19"/>
      <c r="E21" s="19"/>
      <c r="F21" s="19"/>
      <c r="G21" s="21">
        <v>22413.78</v>
      </c>
      <c r="H21" s="19"/>
    </row>
    <row r="22" spans="1:9" ht="19.350000000000001" customHeight="1">
      <c r="A22" s="8"/>
      <c r="B22" s="18" t="s">
        <v>42</v>
      </c>
      <c r="C22" s="19"/>
      <c r="D22" s="19"/>
      <c r="E22" s="19"/>
      <c r="F22" s="19"/>
      <c r="G22" s="21">
        <v>10919.54</v>
      </c>
      <c r="H22" s="19"/>
    </row>
    <row r="23" spans="1:9" ht="19.350000000000001" customHeight="1">
      <c r="A23" s="8"/>
      <c r="B23" s="18" t="s">
        <v>43</v>
      </c>
      <c r="C23" s="19"/>
      <c r="D23" s="19"/>
      <c r="E23" s="19"/>
      <c r="F23" s="19"/>
      <c r="G23" s="21">
        <v>34482.76</v>
      </c>
      <c r="H23" s="19"/>
    </row>
    <row r="24" spans="1:9" ht="19.350000000000001" customHeight="1">
      <c r="A24" s="8"/>
      <c r="B24" s="18" t="s">
        <v>44</v>
      </c>
      <c r="C24" s="19"/>
      <c r="D24" s="19"/>
      <c r="E24" s="19"/>
      <c r="F24" s="19"/>
      <c r="G24" s="21">
        <v>754174.71</v>
      </c>
      <c r="H24" s="19"/>
    </row>
    <row r="25" spans="1:9" ht="19.350000000000001" customHeight="1">
      <c r="A25" s="8"/>
      <c r="B25" s="18" t="s">
        <v>45</v>
      </c>
      <c r="C25" s="19"/>
      <c r="D25" s="19"/>
      <c r="E25" s="19"/>
      <c r="F25" s="19"/>
      <c r="G25" s="21">
        <v>321658.46000000002</v>
      </c>
      <c r="H25" s="19"/>
    </row>
    <row r="26" spans="1:9" ht="19.350000000000001" customHeight="1">
      <c r="A26" s="8"/>
      <c r="B26" s="18" t="s">
        <v>46</v>
      </c>
      <c r="C26" s="19"/>
      <c r="D26" s="19"/>
      <c r="E26" s="19"/>
      <c r="F26" s="19"/>
      <c r="G26" s="21">
        <v>19019.55</v>
      </c>
      <c r="H26" s="19"/>
    </row>
    <row r="27" spans="1:9" ht="19.350000000000001" customHeight="1">
      <c r="A27" s="8"/>
      <c r="B27" s="18" t="s">
        <v>47</v>
      </c>
      <c r="C27" s="19"/>
      <c r="D27" s="19"/>
      <c r="E27" s="19"/>
      <c r="F27" s="19"/>
      <c r="G27" s="21">
        <v>54000</v>
      </c>
      <c r="H27" s="19"/>
    </row>
    <row r="28" spans="1:9" ht="19.350000000000001" customHeight="1">
      <c r="A28" s="8">
        <v>10</v>
      </c>
      <c r="B28" s="18" t="s">
        <v>48</v>
      </c>
      <c r="C28" s="19">
        <v>9452.2000000000007</v>
      </c>
      <c r="D28" s="19">
        <v>76236.78</v>
      </c>
      <c r="E28" s="20">
        <v>75273.919999999998</v>
      </c>
      <c r="F28" s="20">
        <v>10415.06</v>
      </c>
      <c r="G28" s="20">
        <v>76236.78</v>
      </c>
      <c r="H28" s="19">
        <v>0</v>
      </c>
    </row>
    <row r="29" spans="1:9" ht="19.350000000000001" customHeight="1">
      <c r="A29" s="8">
        <v>11</v>
      </c>
      <c r="B29" s="22" t="s">
        <v>49</v>
      </c>
      <c r="C29" s="21">
        <v>39619.93</v>
      </c>
      <c r="D29" s="20">
        <v>226597.16</v>
      </c>
      <c r="E29" s="20">
        <v>218380.22</v>
      </c>
      <c r="F29" s="20">
        <v>47836.87</v>
      </c>
      <c r="G29" s="20">
        <v>226597.16</v>
      </c>
      <c r="H29" s="19">
        <v>0</v>
      </c>
    </row>
    <row r="30" spans="1:9" ht="22.35" customHeight="1">
      <c r="A30" s="8">
        <v>12</v>
      </c>
      <c r="B30" s="22" t="s">
        <v>50</v>
      </c>
      <c r="C30" s="23">
        <v>0</v>
      </c>
      <c r="D30" s="20">
        <v>13459.24</v>
      </c>
      <c r="E30" s="20">
        <v>13603.06</v>
      </c>
      <c r="F30" s="20">
        <v>-143.82</v>
      </c>
      <c r="G30" s="20">
        <v>13459.24</v>
      </c>
      <c r="H30" s="19">
        <v>0</v>
      </c>
    </row>
    <row r="31" spans="1:9" ht="21.6" customHeight="1">
      <c r="A31" s="8">
        <v>13</v>
      </c>
      <c r="B31" s="22" t="s">
        <v>51</v>
      </c>
      <c r="C31" s="23">
        <v>11052.76</v>
      </c>
      <c r="D31" s="19">
        <v>90984.23</v>
      </c>
      <c r="E31" s="20">
        <v>89279.87</v>
      </c>
      <c r="F31" s="20">
        <v>12757.12</v>
      </c>
      <c r="G31" s="20">
        <v>90984.23</v>
      </c>
      <c r="H31" s="19">
        <v>0</v>
      </c>
    </row>
    <row r="32" spans="1:9" ht="25.35" customHeight="1">
      <c r="A32" s="13"/>
      <c r="B32" s="18" t="s">
        <v>19</v>
      </c>
      <c r="C32" s="24" t="s">
        <v>52</v>
      </c>
      <c r="D32" s="24">
        <v>367278.25</v>
      </c>
      <c r="E32" s="25">
        <f>SUM(E28:E31,E4:E12)</f>
        <v>4361931.8499999996</v>
      </c>
      <c r="F32" s="25">
        <f>SUM(F28:F31,F4:F12)</f>
        <v>765977.14999999991</v>
      </c>
      <c r="G32" s="25">
        <f>SUM(G28:G31,G4:G12)</f>
        <v>4588032.0999999996</v>
      </c>
      <c r="H32" s="24" t="s">
        <v>53</v>
      </c>
      <c r="I32" s="26">
        <v>141177.78</v>
      </c>
    </row>
  </sheetData>
  <mergeCells count="1">
    <mergeCell ref="A1:H1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7"/>
  <sheetViews>
    <sheetView topLeftCell="B19" workbookViewId="0">
      <selection activeCell="K20" sqref="K20"/>
    </sheetView>
  </sheetViews>
  <sheetFormatPr defaultRowHeight="15"/>
  <cols>
    <col min="1" max="1" width="8.7109375"/>
    <col min="2" max="2" width="29.5703125"/>
    <col min="3" max="3" width="16.28515625"/>
    <col min="4" max="4" width="13.28515625"/>
    <col min="5" max="5" width="11.5703125"/>
    <col min="6" max="6" width="12.5703125"/>
    <col min="7" max="7" width="10.7109375"/>
    <col min="8" max="9" width="8.7109375"/>
    <col min="10" max="10" width="13.85546875"/>
    <col min="11" max="11" width="11.5703125"/>
    <col min="12" max="12" width="8.7109375"/>
    <col min="13" max="13" width="10.140625"/>
    <col min="14" max="14" width="16.5703125"/>
    <col min="15" max="1025" width="8.7109375"/>
  </cols>
  <sheetData>
    <row r="1" spans="1:14" ht="15" customHeight="1">
      <c r="A1" s="36" t="s">
        <v>54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4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4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1:14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</row>
    <row r="5" spans="1:14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</row>
    <row r="6" spans="1:14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</row>
    <row r="7" spans="1:14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</row>
    <row r="8" spans="1:14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</row>
    <row r="9" spans="1:14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</row>
    <row r="10" spans="1:14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</row>
    <row r="11" spans="1:14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</row>
    <row r="12" spans="1:14" ht="43.5" customHeight="1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</row>
    <row r="13" spans="1:14" s="15" customFormat="1" ht="78.75" customHeight="1">
      <c r="A13" s="27" t="s">
        <v>55</v>
      </c>
      <c r="B13" s="27" t="s">
        <v>56</v>
      </c>
      <c r="C13" s="27" t="s">
        <v>57</v>
      </c>
      <c r="D13" s="27" t="s">
        <v>58</v>
      </c>
      <c r="E13" s="27" t="s">
        <v>59</v>
      </c>
      <c r="F13" s="27" t="s">
        <v>60</v>
      </c>
      <c r="G13" s="27" t="s">
        <v>61</v>
      </c>
      <c r="H13" s="27" t="s">
        <v>62</v>
      </c>
      <c r="I13" s="27" t="s">
        <v>63</v>
      </c>
      <c r="J13" s="27" t="s">
        <v>64</v>
      </c>
      <c r="K13" s="27" t="s">
        <v>65</v>
      </c>
      <c r="L13" s="27" t="s">
        <v>66</v>
      </c>
      <c r="M13" s="27" t="s">
        <v>67</v>
      </c>
      <c r="N13" s="27" t="s">
        <v>68</v>
      </c>
    </row>
    <row r="14" spans="1:14">
      <c r="A14" s="28"/>
      <c r="B14" s="28" t="s">
        <v>24</v>
      </c>
      <c r="C14" s="28">
        <v>51024.78</v>
      </c>
      <c r="D14" s="28">
        <v>300428</v>
      </c>
      <c r="E14" s="28">
        <v>0</v>
      </c>
      <c r="F14" s="28">
        <v>0</v>
      </c>
      <c r="G14" s="28">
        <v>0</v>
      </c>
      <c r="H14" s="28">
        <v>0</v>
      </c>
      <c r="I14" s="28">
        <v>4114.99</v>
      </c>
      <c r="J14" s="28">
        <v>304542.99</v>
      </c>
      <c r="K14" s="28">
        <v>293189.87</v>
      </c>
      <c r="L14" s="28">
        <v>0</v>
      </c>
      <c r="M14" s="28">
        <v>62669.64</v>
      </c>
      <c r="N14" s="28">
        <v>62377.9</v>
      </c>
    </row>
    <row r="15" spans="1:14">
      <c r="A15" s="28"/>
      <c r="B15" s="28" t="s">
        <v>25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</row>
    <row r="16" spans="1:14">
      <c r="A16" s="28"/>
      <c r="B16" s="28" t="s">
        <v>26</v>
      </c>
      <c r="C16" s="28">
        <v>-11685.52</v>
      </c>
      <c r="D16" s="28">
        <v>65345.89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65345.89</v>
      </c>
      <c r="K16" s="28">
        <v>60768.47</v>
      </c>
      <c r="L16" s="28">
        <v>0</v>
      </c>
      <c r="M16" s="28">
        <v>9119.23</v>
      </c>
      <c r="N16" s="28">
        <v>-7108.1</v>
      </c>
    </row>
    <row r="17" spans="1:14">
      <c r="A17" s="28"/>
      <c r="B17" s="28" t="s">
        <v>27</v>
      </c>
      <c r="C17" s="28">
        <v>174086.28</v>
      </c>
      <c r="D17" s="28">
        <v>986999.83</v>
      </c>
      <c r="E17" s="28">
        <v>0</v>
      </c>
      <c r="F17" s="28">
        <v>0</v>
      </c>
      <c r="G17" s="28">
        <v>0</v>
      </c>
      <c r="H17" s="28">
        <v>0</v>
      </c>
      <c r="I17" s="28">
        <v>24668.52</v>
      </c>
      <c r="J17" s="28">
        <v>1011668.35</v>
      </c>
      <c r="K17" s="28">
        <v>983625.2</v>
      </c>
      <c r="L17" s="28">
        <v>0</v>
      </c>
      <c r="M17" s="28">
        <v>203099.1</v>
      </c>
      <c r="N17" s="28">
        <v>202129.43</v>
      </c>
    </row>
    <row r="18" spans="1:14">
      <c r="A18" s="28"/>
      <c r="B18" s="28" t="s">
        <v>28</v>
      </c>
      <c r="C18" s="28">
        <v>0</v>
      </c>
      <c r="D18" s="28">
        <v>27924.5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27924.5</v>
      </c>
      <c r="K18" s="28">
        <v>26607.09</v>
      </c>
      <c r="L18" s="28">
        <v>0</v>
      </c>
      <c r="M18" s="28">
        <v>1327.88</v>
      </c>
      <c r="N18" s="28">
        <v>1317.41</v>
      </c>
    </row>
    <row r="19" spans="1:14">
      <c r="A19" s="28"/>
      <c r="B19" s="28" t="s">
        <v>29</v>
      </c>
      <c r="C19" s="28">
        <v>3246.11</v>
      </c>
      <c r="D19" s="28">
        <v>26820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26820</v>
      </c>
      <c r="K19" s="28">
        <v>26382.74</v>
      </c>
      <c r="L19" s="28">
        <v>0</v>
      </c>
      <c r="M19" s="28">
        <v>3807.27</v>
      </c>
      <c r="N19" s="28">
        <v>3683.37</v>
      </c>
    </row>
    <row r="20" spans="1:14">
      <c r="A20" s="28"/>
      <c r="B20" s="28" t="s">
        <v>30</v>
      </c>
      <c r="C20" s="28">
        <v>265323.24</v>
      </c>
      <c r="D20" s="28">
        <v>1221406.8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1221406.8</v>
      </c>
      <c r="K20" s="28">
        <v>1260816.57</v>
      </c>
      <c r="L20" s="28">
        <v>0</v>
      </c>
      <c r="M20" s="28">
        <v>229771.11</v>
      </c>
      <c r="N20" s="28">
        <v>225913.47</v>
      </c>
    </row>
    <row r="21" spans="1:14">
      <c r="A21" s="28"/>
      <c r="B21" s="28" t="s">
        <v>31</v>
      </c>
      <c r="C21" s="28">
        <v>17509.61</v>
      </c>
      <c r="D21" s="28">
        <v>108815.06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108815.06</v>
      </c>
      <c r="K21" s="28">
        <v>107100.78</v>
      </c>
      <c r="L21" s="28">
        <v>0</v>
      </c>
      <c r="M21" s="28">
        <v>19429.11</v>
      </c>
      <c r="N21" s="28">
        <v>19223.89</v>
      </c>
    </row>
    <row r="22" spans="1:14">
      <c r="A22" s="28"/>
      <c r="B22" s="28" t="s">
        <v>32</v>
      </c>
      <c r="C22" s="28">
        <v>274263.73</v>
      </c>
      <c r="D22" s="28">
        <v>1120214.8799999999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1120214.8799999999</v>
      </c>
      <c r="K22" s="28">
        <v>1206904.06</v>
      </c>
      <c r="L22" s="28">
        <v>0</v>
      </c>
      <c r="M22" s="28">
        <v>193306.97</v>
      </c>
      <c r="N22" s="28">
        <v>187574.55</v>
      </c>
    </row>
    <row r="23" spans="1:14">
      <c r="A23" s="28"/>
      <c r="B23" s="28" t="s">
        <v>48</v>
      </c>
      <c r="C23" s="28">
        <v>9452.2000000000007</v>
      </c>
      <c r="D23" s="28">
        <v>76236.78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76236.78</v>
      </c>
      <c r="K23" s="28">
        <v>75273.919999999998</v>
      </c>
      <c r="L23" s="28">
        <v>0</v>
      </c>
      <c r="M23" s="28">
        <v>10830.32</v>
      </c>
      <c r="N23" s="28">
        <v>10415.06</v>
      </c>
    </row>
    <row r="24" spans="1:14">
      <c r="A24" s="28"/>
      <c r="B24" s="28" t="s">
        <v>49</v>
      </c>
      <c r="C24" s="28">
        <v>39619.93</v>
      </c>
      <c r="D24" s="28">
        <v>225331.67</v>
      </c>
      <c r="E24" s="28">
        <v>0</v>
      </c>
      <c r="F24" s="28">
        <v>0</v>
      </c>
      <c r="G24" s="28">
        <v>0</v>
      </c>
      <c r="H24" s="28">
        <v>0</v>
      </c>
      <c r="I24" s="28">
        <v>1265.49</v>
      </c>
      <c r="J24" s="28">
        <v>226597.16</v>
      </c>
      <c r="K24" s="28">
        <v>218380.22</v>
      </c>
      <c r="L24" s="28">
        <v>0</v>
      </c>
      <c r="M24" s="28">
        <v>48051.23</v>
      </c>
      <c r="N24" s="28">
        <v>47836.87</v>
      </c>
    </row>
    <row r="25" spans="1:14">
      <c r="A25" s="28"/>
      <c r="B25" s="28" t="s">
        <v>50</v>
      </c>
      <c r="C25" s="28">
        <v>0</v>
      </c>
      <c r="D25" s="28">
        <v>7804.04</v>
      </c>
      <c r="E25" s="28">
        <v>0</v>
      </c>
      <c r="F25" s="28">
        <v>0</v>
      </c>
      <c r="G25" s="28">
        <v>0</v>
      </c>
      <c r="H25" s="28">
        <v>0</v>
      </c>
      <c r="I25" s="28">
        <v>5655.2</v>
      </c>
      <c r="J25" s="28">
        <v>13459.24</v>
      </c>
      <c r="K25" s="28">
        <v>13603.06</v>
      </c>
      <c r="L25" s="28">
        <v>0</v>
      </c>
      <c r="M25" s="28">
        <v>772.03</v>
      </c>
      <c r="N25" s="28">
        <v>-143.82</v>
      </c>
    </row>
    <row r="26" spans="1:14">
      <c r="A26" s="28"/>
      <c r="B26" s="28" t="s">
        <v>51</v>
      </c>
      <c r="C26" s="28">
        <v>11052.76</v>
      </c>
      <c r="D26" s="28">
        <v>90984.23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90984.23</v>
      </c>
      <c r="K26" s="28">
        <v>89279.87</v>
      </c>
      <c r="L26" s="28">
        <v>0</v>
      </c>
      <c r="M26" s="28">
        <v>13187.8</v>
      </c>
      <c r="N26" s="28">
        <v>12757.12</v>
      </c>
    </row>
    <row r="27" spans="1:14">
      <c r="C27" s="29">
        <f t="shared" ref="C27:N27" si="0">SUM(C14:C26)</f>
        <v>833893.12</v>
      </c>
      <c r="D27" s="29">
        <f t="shared" si="0"/>
        <v>4258311.68</v>
      </c>
      <c r="E27" s="29">
        <f t="shared" si="0"/>
        <v>0</v>
      </c>
      <c r="F27" s="29">
        <f t="shared" si="0"/>
        <v>0</v>
      </c>
      <c r="G27" s="29">
        <f t="shared" si="0"/>
        <v>0</v>
      </c>
      <c r="H27" s="29">
        <f t="shared" si="0"/>
        <v>0</v>
      </c>
      <c r="I27" s="29">
        <f t="shared" si="0"/>
        <v>35704.200000000004</v>
      </c>
      <c r="J27" s="29">
        <f t="shared" si="0"/>
        <v>4294015.8800000008</v>
      </c>
      <c r="K27" s="29">
        <f t="shared" si="0"/>
        <v>4361931.8499999996</v>
      </c>
      <c r="L27" s="29">
        <f t="shared" si="0"/>
        <v>0</v>
      </c>
      <c r="M27" s="29">
        <f t="shared" si="0"/>
        <v>795371.69</v>
      </c>
      <c r="N27" s="29">
        <f t="shared" si="0"/>
        <v>765977.15</v>
      </c>
    </row>
  </sheetData>
  <mergeCells count="1">
    <mergeCell ref="A1:L12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4"/>
  <sheetViews>
    <sheetView tabSelected="1" workbookViewId="0">
      <selection activeCell="G27" sqref="G27"/>
    </sheetView>
  </sheetViews>
  <sheetFormatPr defaultRowHeight="15"/>
  <cols>
    <col min="1" max="1" width="4.42578125" customWidth="1"/>
    <col min="2" max="2" width="41.140625" customWidth="1"/>
    <col min="3" max="3" width="15.5703125" customWidth="1"/>
    <col min="4" max="4" width="16.5703125" customWidth="1"/>
    <col min="5" max="5" width="15.28515625" customWidth="1"/>
    <col min="6" max="6" width="12.5703125" customWidth="1"/>
    <col min="7" max="7" width="16.5703125" customWidth="1"/>
    <col min="8" max="8" width="12.5703125" customWidth="1"/>
  </cols>
  <sheetData>
    <row r="1" spans="1:8" ht="23.25">
      <c r="A1" s="32" t="s">
        <v>69</v>
      </c>
      <c r="B1" s="32"/>
      <c r="C1" s="32"/>
      <c r="D1" s="32"/>
      <c r="E1" s="32"/>
      <c r="F1" s="32"/>
      <c r="G1" s="32"/>
      <c r="H1" s="32"/>
    </row>
    <row r="2" spans="1:8" ht="51.75" customHeight="1">
      <c r="A2" s="1" t="s">
        <v>1</v>
      </c>
      <c r="B2" s="2" t="s">
        <v>2</v>
      </c>
      <c r="C2" s="3" t="s">
        <v>21</v>
      </c>
      <c r="D2" s="3" t="s">
        <v>4</v>
      </c>
      <c r="E2" s="3" t="s">
        <v>5</v>
      </c>
      <c r="F2" s="3" t="s">
        <v>22</v>
      </c>
      <c r="G2" s="3" t="s">
        <v>6</v>
      </c>
      <c r="H2" s="4" t="s">
        <v>23</v>
      </c>
    </row>
    <row r="3" spans="1:8" ht="15.75">
      <c r="A3" s="6">
        <v>1</v>
      </c>
      <c r="B3" s="7">
        <v>2</v>
      </c>
      <c r="C3" s="6"/>
      <c r="D3" s="6"/>
      <c r="E3" s="6">
        <v>5</v>
      </c>
      <c r="F3" s="6">
        <v>6</v>
      </c>
      <c r="G3" s="6">
        <v>7</v>
      </c>
      <c r="H3" s="6">
        <v>8</v>
      </c>
    </row>
    <row r="4" spans="1:8" ht="17.25" customHeight="1">
      <c r="A4" s="8">
        <v>1</v>
      </c>
      <c r="B4" s="18" t="s">
        <v>24</v>
      </c>
      <c r="C4" s="19">
        <v>62377.9</v>
      </c>
      <c r="D4" s="19">
        <v>297131.73</v>
      </c>
      <c r="E4" s="20">
        <v>322452.74</v>
      </c>
      <c r="F4" s="20">
        <v>37056.9</v>
      </c>
      <c r="G4" s="20">
        <v>297131.73</v>
      </c>
      <c r="H4" s="19"/>
    </row>
    <row r="5" spans="1:8" ht="21.75" customHeight="1">
      <c r="A5" s="8"/>
      <c r="B5" s="18" t="s">
        <v>70</v>
      </c>
      <c r="C5" s="19">
        <v>19223.89</v>
      </c>
      <c r="D5" s="19">
        <v>119777.91</v>
      </c>
      <c r="E5" s="19">
        <v>123644.36</v>
      </c>
      <c r="F5" s="19">
        <v>-15357.44</v>
      </c>
      <c r="G5" s="19"/>
      <c r="H5" s="19"/>
    </row>
    <row r="6" spans="1:8" ht="18" customHeight="1">
      <c r="A6" s="8">
        <v>3</v>
      </c>
      <c r="B6" s="18" t="s">
        <v>26</v>
      </c>
      <c r="C6" s="19">
        <v>-7108.1</v>
      </c>
      <c r="D6" s="19">
        <v>65345.64</v>
      </c>
      <c r="E6" s="20">
        <v>65009.1</v>
      </c>
      <c r="F6" s="20">
        <v>-5906.5</v>
      </c>
      <c r="G6" s="20">
        <v>60060</v>
      </c>
      <c r="H6" s="19">
        <v>5284.64</v>
      </c>
    </row>
    <row r="7" spans="1:8" ht="12.75" customHeight="1">
      <c r="A7" s="8">
        <v>4</v>
      </c>
      <c r="B7" s="18" t="s">
        <v>27</v>
      </c>
      <c r="C7" s="21">
        <v>202129.43</v>
      </c>
      <c r="D7" s="20">
        <v>960940.81</v>
      </c>
      <c r="E7" s="20">
        <v>1037737.54</v>
      </c>
      <c r="F7" s="20">
        <v>124618.99</v>
      </c>
      <c r="G7" s="20">
        <v>890136.77</v>
      </c>
      <c r="H7" s="21">
        <v>100665.01</v>
      </c>
    </row>
    <row r="8" spans="1:8" ht="19.5" customHeight="1">
      <c r="A8" s="8">
        <v>5</v>
      </c>
      <c r="B8" s="18" t="s">
        <v>28</v>
      </c>
      <c r="C8" s="21">
        <v>1317.41</v>
      </c>
      <c r="D8" s="21">
        <v>10172.709999999999</v>
      </c>
      <c r="E8" s="20">
        <v>10711.93</v>
      </c>
      <c r="F8" s="20">
        <v>778.18</v>
      </c>
      <c r="G8" s="20"/>
      <c r="H8" s="21"/>
    </row>
    <row r="9" spans="1:8" ht="18" customHeight="1">
      <c r="A9" s="8">
        <v>6</v>
      </c>
      <c r="B9" s="18" t="s">
        <v>29</v>
      </c>
      <c r="C9" s="21">
        <v>3683.37</v>
      </c>
      <c r="D9" s="21">
        <v>26820</v>
      </c>
      <c r="E9" s="20">
        <v>27784.33</v>
      </c>
      <c r="F9" s="20">
        <v>2725.23</v>
      </c>
      <c r="G9" s="20">
        <v>27569.33</v>
      </c>
      <c r="H9" s="19"/>
    </row>
    <row r="10" spans="1:8" ht="15" customHeight="1">
      <c r="A10" s="8">
        <v>7</v>
      </c>
      <c r="B10" s="18" t="s">
        <v>30</v>
      </c>
      <c r="C10" s="19">
        <v>225913.47</v>
      </c>
      <c r="D10" s="19">
        <v>1464172.94</v>
      </c>
      <c r="E10" s="20">
        <v>1453578.51</v>
      </c>
      <c r="F10" s="20">
        <v>236256.93</v>
      </c>
      <c r="G10" s="20">
        <v>1418892.11</v>
      </c>
      <c r="H10" s="19">
        <v>221527.24</v>
      </c>
    </row>
    <row r="11" spans="1:8" ht="18.75" customHeight="1">
      <c r="A11" s="8">
        <v>9</v>
      </c>
      <c r="B11" s="18" t="s">
        <v>32</v>
      </c>
      <c r="C11" s="19">
        <v>187574.55</v>
      </c>
      <c r="D11" s="19">
        <v>1381593.06</v>
      </c>
      <c r="E11" s="20">
        <v>1443697.88</v>
      </c>
      <c r="F11" s="20">
        <v>125812.78</v>
      </c>
      <c r="G11" s="21"/>
      <c r="H11" s="19"/>
    </row>
    <row r="12" spans="1:8" ht="15.75" customHeight="1">
      <c r="A12" s="8"/>
      <c r="B12" s="18" t="s">
        <v>88</v>
      </c>
      <c r="C12" s="19"/>
      <c r="D12" s="19"/>
      <c r="E12" s="19"/>
      <c r="F12" s="19"/>
      <c r="G12" s="21">
        <v>9000</v>
      </c>
      <c r="H12" s="19"/>
    </row>
    <row r="13" spans="1:8" ht="20.25" customHeight="1">
      <c r="A13" s="8"/>
      <c r="B13" s="18" t="s">
        <v>71</v>
      </c>
      <c r="C13" s="19"/>
      <c r="D13" s="19"/>
      <c r="E13" s="19"/>
      <c r="F13" s="19"/>
      <c r="G13" s="21">
        <v>1400</v>
      </c>
      <c r="H13" s="19"/>
    </row>
    <row r="14" spans="1:8" ht="23.25" customHeight="1">
      <c r="A14" s="8"/>
      <c r="B14" s="18" t="s">
        <v>72</v>
      </c>
      <c r="C14" s="19"/>
      <c r="D14" s="19"/>
      <c r="E14" s="19"/>
      <c r="F14" s="19"/>
      <c r="G14" s="21">
        <v>12578.03</v>
      </c>
      <c r="H14" s="19"/>
    </row>
    <row r="15" spans="1:8" ht="20.25" customHeight="1">
      <c r="A15" s="8"/>
      <c r="B15" s="18" t="s">
        <v>73</v>
      </c>
      <c r="C15" s="19"/>
      <c r="D15" s="19"/>
      <c r="E15" s="19"/>
      <c r="F15" s="19"/>
      <c r="G15" s="21">
        <v>4323.03</v>
      </c>
      <c r="H15" s="19"/>
    </row>
    <row r="16" spans="1:8" ht="27.75" customHeight="1">
      <c r="A16" s="8"/>
      <c r="B16" s="18" t="s">
        <v>74</v>
      </c>
      <c r="C16" s="19"/>
      <c r="D16" s="19"/>
      <c r="E16" s="19"/>
      <c r="F16" s="19"/>
      <c r="G16" s="21">
        <v>15290.8</v>
      </c>
      <c r="H16" s="19"/>
    </row>
    <row r="17" spans="1:8" ht="24.75" customHeight="1">
      <c r="A17" s="8"/>
      <c r="B17" s="18" t="s">
        <v>75</v>
      </c>
      <c r="C17" s="19"/>
      <c r="D17" s="19"/>
      <c r="E17" s="19"/>
      <c r="F17" s="19"/>
      <c r="G17" s="21">
        <v>6000</v>
      </c>
      <c r="H17" s="19"/>
    </row>
    <row r="18" spans="1:8" ht="21" customHeight="1">
      <c r="A18" s="8"/>
      <c r="B18" s="18" t="s">
        <v>76</v>
      </c>
      <c r="C18" s="19"/>
      <c r="D18" s="19"/>
      <c r="E18" s="19"/>
      <c r="F18" s="19"/>
      <c r="G18" s="21">
        <v>9275</v>
      </c>
      <c r="H18" s="19"/>
    </row>
    <row r="19" spans="1:8" ht="21" customHeight="1">
      <c r="A19" s="8"/>
      <c r="B19" s="18" t="s">
        <v>77</v>
      </c>
      <c r="C19" s="19"/>
      <c r="D19" s="19"/>
      <c r="E19" s="19"/>
      <c r="F19" s="19"/>
      <c r="G19" s="21">
        <v>4011</v>
      </c>
      <c r="H19" s="19"/>
    </row>
    <row r="20" spans="1:8" ht="23.25" customHeight="1">
      <c r="A20" s="8"/>
      <c r="B20" s="18" t="s">
        <v>78</v>
      </c>
      <c r="C20" s="19"/>
      <c r="D20" s="19"/>
      <c r="E20" s="19"/>
      <c r="F20" s="19"/>
      <c r="G20" s="21">
        <v>921961</v>
      </c>
      <c r="H20" s="19"/>
    </row>
    <row r="21" spans="1:8" ht="20.25" customHeight="1">
      <c r="A21" s="8"/>
      <c r="B21" s="18" t="s">
        <v>79</v>
      </c>
      <c r="C21" s="19"/>
      <c r="D21" s="19"/>
      <c r="E21" s="19"/>
      <c r="F21" s="19"/>
      <c r="G21" s="21">
        <v>6000</v>
      </c>
      <c r="H21" s="19"/>
    </row>
    <row r="22" spans="1:8" ht="18.75" customHeight="1">
      <c r="A22" s="8"/>
      <c r="B22" s="18" t="s">
        <v>80</v>
      </c>
      <c r="C22" s="19"/>
      <c r="D22" s="19"/>
      <c r="E22" s="19"/>
      <c r="F22" s="19"/>
      <c r="G22" s="21">
        <v>11000</v>
      </c>
      <c r="H22" s="19"/>
    </row>
    <row r="23" spans="1:8" ht="24" customHeight="1">
      <c r="A23" s="8"/>
      <c r="B23" s="18" t="s">
        <v>81</v>
      </c>
      <c r="C23" s="19"/>
      <c r="D23" s="19"/>
      <c r="E23" s="19"/>
      <c r="F23" s="19"/>
      <c r="G23" s="21">
        <v>60000</v>
      </c>
      <c r="H23" s="19"/>
    </row>
    <row r="24" spans="1:8" ht="17.25" customHeight="1">
      <c r="A24" s="8"/>
      <c r="B24" s="18" t="s">
        <v>82</v>
      </c>
      <c r="C24" s="19"/>
      <c r="D24" s="19"/>
      <c r="E24" s="19"/>
      <c r="F24" s="19"/>
      <c r="G24" s="21">
        <v>20000</v>
      </c>
      <c r="H24" s="19"/>
    </row>
    <row r="25" spans="1:8" ht="21.75" customHeight="1">
      <c r="A25" s="8"/>
      <c r="B25" s="18" t="s">
        <v>83</v>
      </c>
      <c r="C25" s="19"/>
      <c r="D25" s="19"/>
      <c r="E25" s="19"/>
      <c r="F25" s="19"/>
      <c r="G25" s="21">
        <v>60000</v>
      </c>
      <c r="H25" s="19"/>
    </row>
    <row r="26" spans="1:8" ht="20.25" customHeight="1">
      <c r="A26" s="8"/>
      <c r="B26" s="18" t="s">
        <v>84</v>
      </c>
      <c r="C26" s="19"/>
      <c r="D26" s="19"/>
      <c r="E26" s="19"/>
      <c r="F26" s="19"/>
      <c r="G26" s="38">
        <v>60000</v>
      </c>
    </row>
    <row r="27" spans="1:8" ht="20.25" customHeight="1">
      <c r="A27" s="8"/>
      <c r="B27" s="18" t="s">
        <v>45</v>
      </c>
      <c r="C27" s="19"/>
      <c r="D27" s="19"/>
      <c r="E27" s="19"/>
      <c r="F27" s="19"/>
      <c r="G27" s="37">
        <v>373752.69</v>
      </c>
    </row>
    <row r="28" spans="1:8" ht="20.25" customHeight="1">
      <c r="A28" s="8"/>
      <c r="B28" s="18" t="s">
        <v>85</v>
      </c>
      <c r="C28" s="19"/>
      <c r="D28" s="19"/>
      <c r="E28" s="19"/>
      <c r="F28" s="19"/>
      <c r="G28" s="21">
        <v>170191</v>
      </c>
      <c r="H28" s="19"/>
    </row>
    <row r="29" spans="1:8" ht="19.5" customHeight="1">
      <c r="A29" s="8"/>
      <c r="B29" s="18" t="s">
        <v>86</v>
      </c>
      <c r="C29" s="19"/>
      <c r="D29" s="19"/>
      <c r="E29" s="19"/>
      <c r="F29" s="19"/>
      <c r="G29" s="21">
        <v>5000</v>
      </c>
      <c r="H29" s="19"/>
    </row>
    <row r="30" spans="1:8" ht="32.25" customHeight="1">
      <c r="A30" s="8"/>
      <c r="B30" s="18" t="s">
        <v>87</v>
      </c>
      <c r="C30" s="19"/>
      <c r="D30" s="19"/>
      <c r="E30" s="19"/>
      <c r="F30" s="19"/>
      <c r="G30" s="21">
        <v>49500</v>
      </c>
      <c r="H30" s="19">
        <v>4500</v>
      </c>
    </row>
    <row r="31" spans="1:8" ht="20.25" customHeight="1">
      <c r="A31" s="8"/>
      <c r="B31" s="18" t="s">
        <v>46</v>
      </c>
      <c r="C31" s="19"/>
      <c r="D31" s="19"/>
      <c r="E31" s="19"/>
      <c r="F31" s="19"/>
      <c r="G31" s="21">
        <v>25602.5</v>
      </c>
      <c r="H31" s="19"/>
    </row>
    <row r="32" spans="1:8" ht="19.5" customHeight="1">
      <c r="A32" s="8"/>
      <c r="B32" s="18" t="s">
        <v>90</v>
      </c>
      <c r="C32" s="19"/>
      <c r="D32" s="19"/>
      <c r="E32" s="19">
        <v>37027.339999999997</v>
      </c>
      <c r="F32" s="19"/>
      <c r="G32" s="21"/>
      <c r="H32" s="19"/>
    </row>
    <row r="33" spans="1:8" ht="34.5" customHeight="1">
      <c r="A33" s="8"/>
      <c r="B33" s="18" t="s">
        <v>89</v>
      </c>
      <c r="C33" s="19"/>
      <c r="D33" s="19"/>
      <c r="E33" s="19"/>
      <c r="F33" s="19"/>
      <c r="G33" s="21">
        <v>273950</v>
      </c>
      <c r="H33" s="19"/>
    </row>
    <row r="34" spans="1:8" ht="20.25" customHeight="1">
      <c r="A34" s="8">
        <v>10</v>
      </c>
      <c r="B34" s="18" t="s">
        <v>48</v>
      </c>
      <c r="C34" s="19">
        <v>10415.06</v>
      </c>
      <c r="D34" s="19">
        <v>76236.479999999996</v>
      </c>
      <c r="E34" s="19">
        <v>79989.759999999995</v>
      </c>
      <c r="F34" s="19">
        <v>6685.12</v>
      </c>
      <c r="G34" s="21">
        <v>66250.8</v>
      </c>
      <c r="H34" s="19">
        <v>9985.68</v>
      </c>
    </row>
    <row r="35" spans="1:8" ht="21" customHeight="1">
      <c r="A35" s="8">
        <v>11</v>
      </c>
      <c r="B35" s="22" t="s">
        <v>49</v>
      </c>
      <c r="C35" s="21">
        <v>47836.87</v>
      </c>
      <c r="D35" s="20">
        <v>223000.88</v>
      </c>
      <c r="E35" s="20">
        <v>243627.68</v>
      </c>
      <c r="F35" s="20">
        <v>27042.78</v>
      </c>
      <c r="G35" s="20">
        <v>98949.36</v>
      </c>
      <c r="H35" s="19">
        <v>124051.52</v>
      </c>
    </row>
    <row r="36" spans="1:8" ht="19.5" customHeight="1">
      <c r="A36" s="8">
        <v>12</v>
      </c>
      <c r="B36" s="22" t="s">
        <v>50</v>
      </c>
      <c r="C36" s="30">
        <v>-143.82</v>
      </c>
      <c r="D36" s="20">
        <v>5472.11</v>
      </c>
      <c r="E36" s="20">
        <v>5195.53</v>
      </c>
      <c r="F36" s="20">
        <v>-132.76</v>
      </c>
      <c r="G36" s="20"/>
      <c r="H36" s="19"/>
    </row>
    <row r="37" spans="1:8" ht="17.25" customHeight="1">
      <c r="A37" s="13">
        <v>13</v>
      </c>
      <c r="B37" s="22" t="s">
        <v>51</v>
      </c>
      <c r="C37" s="30">
        <v>12757.12</v>
      </c>
      <c r="D37" s="19">
        <v>95814.78</v>
      </c>
      <c r="E37" s="20">
        <v>99954.4</v>
      </c>
      <c r="F37" s="20">
        <v>8646.36</v>
      </c>
      <c r="G37" s="20">
        <v>110000</v>
      </c>
      <c r="H37" s="19">
        <v>10000</v>
      </c>
    </row>
    <row r="38" spans="1:8" ht="15" customHeight="1">
      <c r="B38" s="18" t="s">
        <v>19</v>
      </c>
      <c r="C38" s="24"/>
      <c r="D38" s="24"/>
      <c r="E38" s="25">
        <f>SUM(E4:E37)</f>
        <v>4950411.0999999996</v>
      </c>
      <c r="F38" s="25"/>
      <c r="G38" s="25">
        <f>SUM(G4:G37)</f>
        <v>5067825.1500000004</v>
      </c>
      <c r="H38" s="24"/>
    </row>
    <row r="39" spans="1:8" ht="15.75">
      <c r="B39" s="31" t="s">
        <v>91</v>
      </c>
    </row>
    <row r="40" spans="1:8" ht="15.75">
      <c r="B40" s="31" t="s">
        <v>92</v>
      </c>
    </row>
    <row r="43" spans="1:8" ht="15.75">
      <c r="F43" s="21"/>
      <c r="G43" s="19"/>
    </row>
    <row r="44" spans="1:8" ht="15.75">
      <c r="F44" s="21"/>
      <c r="G44" s="19"/>
    </row>
  </sheetData>
  <mergeCells count="1">
    <mergeCell ref="A1:H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LibreOffice/4.1.3.2$Windows_x86 LibreOffice_project/70feb7d99726f064edab4605a8ab840c50ec57a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2014</vt:lpstr>
      <vt:lpstr>2015</vt:lpstr>
      <vt:lpstr>ОБОРОТНО-САЛЬДОВАЯ ВЕДОМОСТЬ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revision>0</cp:revision>
  <dcterms:created xsi:type="dcterms:W3CDTF">2006-09-28T05:33:49Z</dcterms:created>
  <dcterms:modified xsi:type="dcterms:W3CDTF">2017-04-03T12:46:30Z</dcterms:modified>
</cp:coreProperties>
</file>